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<sst xmlns="http://schemas.openxmlformats.org/spreadsheetml/2006/main" count="206" uniqueCount="165">
  <si>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</si>
  <si>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</si>
  <si>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</si>
  <si>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</si>
  <si>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</si>
  <si>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</si>
  <si>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</si>
  <si>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</si>
  <si>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</si>
  <si>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</si>
  <si>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</si>
  <si>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</si>
  <si>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</si>
  <si>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</si>
  <si>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</si>
  <si>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</si>
  <si>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</si>
  <si>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</si>
  <si>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</si>
  <si>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</si>
  <si>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</si>
  <si>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</si>
  <si>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</si>
  <si>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</si>
  <si>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</si>
  <si>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</si>
  <si>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</si>
  <si>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</si>
  <si>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</si>
  <si>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</si>
  <si>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</si>
  <si>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</si>
  <si>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</si>
  <si>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</si>
  <si>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</si>
  <si>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</si>
  <si>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</si>
  <si>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</si>
  <si>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</si>
  <si>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</si>
  <si>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</si>
  <si>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</si>
  <si>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</si>
  <si>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</si>
  <si>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</si>
  <si>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</si>
  <si>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</si>
  <si>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</si>
  <si>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</si>
  <si>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</si>
  <si>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</si>
  <si>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</si>
  <si>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</si>
  <si>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</si>
  <si>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</si>
  <si>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</si>
  <si>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</si>
  <si>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</si>
  <si>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</si>
  <si>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</si>
  <si>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</si>
  <si>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</si>
  <si>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</si>
  <si>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</si>
  <si>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</si>
  <si>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</si>
  <si>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</si>
  <si>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</si>
  <si>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</si>
  <si>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</si>
  <si>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</si>
  <si>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</si>
  <si>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</si>
  <si>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</si>
  <si>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</si>
  <si>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</si>
  <si>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</si>
  <si>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</si>
  <si>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</si>
  <si>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</si>
  <si>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</si>
  <si>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</si>
  <si>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</si>
  <si>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</si>
  <si>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</si>
  <si>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</si>
  <si>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</si>
  <si>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</si>
  <si>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</si>
  <si>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</si>
  <si>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</si>
  <si>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</si>
  <si>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</si>
  <si>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</si>
  <si>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</si>
  <si>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</si>
  <si>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</si>
  <si>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</si>
  <si>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</si>
  <si>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</si>
  <si>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</si>
  <si>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</si>
  <si>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</si>
  <si>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</si>
  <si>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</si>
  <si>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</si>
  <si>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</si>
  <si>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</si>
  <si>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</si>
  <si>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</si>
  <si>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</si>
  <si>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</si>
  <si>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</si>
  <si>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</si>
  <si>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</si>
  <si>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</si>
  <si>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</si>
  <si>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</si>
  <si>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</si>
  <si>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</si>
  <si>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</si>
  <si>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</si>
  <si>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</si>
  <si>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</si>
  <si>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</si>
  <si>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</si>
  <si>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HFC</t>
  </si>
  <si>
    <t>D11</t>
  </si>
  <si>
    <t>Qual</t>
  </si>
  <si>
    <t>*USFA Renewal app sent to Kris Keren</t>
  </si>
  <si>
    <t>PFC</t>
  </si>
  <si>
    <t>Chimento Jonathan</t>
  </si>
  <si>
    <t xml:space="preserve">Xcel </t>
  </si>
  <si>
    <t>Martos Darwin</t>
  </si>
  <si>
    <t>V40</t>
  </si>
  <si>
    <t>Mai John</t>
  </si>
  <si>
    <t>GPS</t>
  </si>
  <si>
    <t>V50</t>
  </si>
  <si>
    <t>Martinez Stefan</t>
  </si>
  <si>
    <t>U</t>
  </si>
  <si>
    <t>Harlev Ofri</t>
  </si>
  <si>
    <t>Wen James</t>
  </si>
  <si>
    <t>SFFC</t>
  </si>
  <si>
    <t>Yang Terence</t>
  </si>
  <si>
    <t>Orpilla Primo</t>
  </si>
  <si>
    <t>Stanly Michael</t>
  </si>
  <si>
    <t>DePaz Jaime</t>
  </si>
  <si>
    <t>Chi Wayne</t>
  </si>
  <si>
    <t>D12</t>
  </si>
  <si>
    <t>Epstein Jason</t>
  </si>
  <si>
    <t>E11</t>
  </si>
  <si>
    <t>Fallon Michael</t>
  </si>
  <si>
    <t>SFC</t>
  </si>
  <si>
    <t>E12</t>
  </si>
  <si>
    <t>Chan Sherman</t>
  </si>
  <si>
    <t>Westfall Dan</t>
  </si>
  <si>
    <t>Las Positas FC</t>
  </si>
  <si>
    <t>Hanson Kent</t>
  </si>
  <si>
    <t>GGFC</t>
  </si>
  <si>
    <t>Escobar Michael</t>
  </si>
  <si>
    <t>Lee Stephen</t>
  </si>
  <si>
    <t>Barry Ron</t>
  </si>
  <si>
    <t>U8</t>
  </si>
  <si>
    <t>Auto</t>
  </si>
  <si>
    <t>Meyer Michael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</si>
</sst>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" fontId="0" fillId="34" borderId="30" xfId="0" applyNumberFormat="1" applyFill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" fontId="0" fillId="34" borderId="35" xfId="0" applyNumberFormat="1" applyFill="1" applyBorder="1" applyAlignment="1">
      <alignment horizontal="left"/>
    </xf>
    <xf numFmtId="1" fontId="0" fillId="34" borderId="30" xfId="0" applyNumberFormat="1" applyFill="1" applyBorder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4" t="s">
        <v>95</v>
      </c>
      <c r="B1" s="24" t="s">
        <v>96</v>
      </c>
      <c r="C1" s="24" t="s">
        <v>106</v>
      </c>
      <c r="D1" s="24" t="s">
        <v>97</v>
      </c>
    </row>
    <row r="2" spans="1:4" ht="12.75">
      <c r="A2" t="s">
        <v>13</v>
      </c>
      <c r="B2" s="22" t="s">
        <v>90</v>
      </c>
      <c r="C2" s="22">
        <v>8</v>
      </c>
      <c r="D2" s="22" t="s">
        <v>98</v>
      </c>
    </row>
    <row r="3" spans="1:4" ht="12.75">
      <c r="A3" t="s">
        <v>14</v>
      </c>
      <c r="B3" s="22" t="s">
        <v>91</v>
      </c>
      <c r="C3" s="22">
        <v>3</v>
      </c>
      <c r="D3" s="22" t="s">
        <v>99</v>
      </c>
    </row>
    <row r="4" spans="1:4" ht="12.75">
      <c r="A4" t="s">
        <v>15</v>
      </c>
      <c r="B4" s="22" t="s">
        <v>92</v>
      </c>
      <c r="C4" s="22">
        <v>3</v>
      </c>
      <c r="D4" s="22" t="s">
        <v>100</v>
      </c>
    </row>
    <row r="5" spans="1:4" ht="12.75">
      <c r="A5" t="s">
        <v>16</v>
      </c>
      <c r="B5" s="22" t="s">
        <v>93</v>
      </c>
      <c r="C5" s="22">
        <v>3</v>
      </c>
      <c r="D5" s="22" t="s">
        <v>101</v>
      </c>
    </row>
    <row r="6" spans="1:4" ht="12.75">
      <c r="A6" t="s">
        <v>17</v>
      </c>
      <c r="B6" s="22" t="s">
        <v>104</v>
      </c>
      <c r="C6" s="22">
        <v>3</v>
      </c>
      <c r="D6" s="22" t="s">
        <v>102</v>
      </c>
    </row>
    <row r="7" spans="1:4" ht="12.75">
      <c r="A7" t="s">
        <v>18</v>
      </c>
      <c r="B7" s="22" t="s">
        <v>105</v>
      </c>
      <c r="C7" s="22">
        <v>3</v>
      </c>
      <c r="D7" s="22" t="s">
        <v>103</v>
      </c>
    </row>
    <row r="8" spans="1:3" ht="12.75">
      <c r="A8" t="s">
        <v>19</v>
      </c>
      <c r="B8" s="22" t="s">
        <v>94</v>
      </c>
      <c r="C8" s="22">
        <v>3</v>
      </c>
    </row>
    <row r="9" spans="1:3" ht="12.75">
      <c r="A9" t="s">
        <v>20</v>
      </c>
      <c r="B9" s="22"/>
      <c r="C9" s="22"/>
    </row>
    <row r="10" spans="1:3" ht="12.75">
      <c r="A10" t="s">
        <v>21</v>
      </c>
      <c r="B10" s="22"/>
      <c r="C10" s="22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2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2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2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2" t="s">
        <v>52</v>
      </c>
    </row>
    <row r="42" ht="12.75">
      <c r="A42" s="22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2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2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2" t="s">
        <v>74</v>
      </c>
    </row>
    <row r="66" ht="12.75">
      <c r="A66" s="22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2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2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8">
      <selection activeCell="N24" sqref="N24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95" t="s">
        <v>114</v>
      </c>
      <c r="B2" s="96"/>
      <c r="C2" s="96"/>
      <c r="D2" s="97"/>
      <c r="E2" s="92" t="s">
        <v>61</v>
      </c>
      <c r="F2" s="93"/>
      <c r="G2" s="93"/>
      <c r="H2" s="94"/>
      <c r="I2" s="23"/>
      <c r="J2" s="17" t="s">
        <v>113</v>
      </c>
      <c r="K2" s="80" t="s">
        <v>92</v>
      </c>
      <c r="L2" s="81"/>
      <c r="M2" s="81" t="s">
        <v>98</v>
      </c>
      <c r="N2" s="82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98" t="s">
        <v>0</v>
      </c>
      <c r="B4" s="98"/>
      <c r="C4" s="87" t="s">
        <v>120</v>
      </c>
      <c r="D4" s="87"/>
      <c r="E4" s="87"/>
      <c r="F4" s="16" t="s">
        <v>1</v>
      </c>
      <c r="G4" s="90" t="s">
        <v>121</v>
      </c>
      <c r="H4" s="90"/>
      <c r="I4" s="91"/>
      <c r="J4" s="85" t="s">
        <v>109</v>
      </c>
      <c r="K4" s="86"/>
      <c r="L4" s="88" t="s">
        <v>122</v>
      </c>
      <c r="M4" s="73"/>
      <c r="N4" s="89"/>
    </row>
    <row r="5" spans="1:14" ht="12.75" customHeight="1">
      <c r="A5" s="58" t="s">
        <v>2</v>
      </c>
      <c r="B5" s="58"/>
      <c r="C5" s="63" t="s">
        <v>123</v>
      </c>
      <c r="D5" s="64"/>
      <c r="E5" s="64"/>
      <c r="F5" s="64"/>
      <c r="G5" s="65"/>
      <c r="H5" s="65"/>
      <c r="I5" s="65"/>
      <c r="J5" s="28" t="s">
        <v>108</v>
      </c>
      <c r="K5" s="28"/>
      <c r="L5" s="83">
        <v>40965</v>
      </c>
      <c r="M5" s="64"/>
      <c r="N5" s="84"/>
    </row>
    <row r="6" spans="1:14" ht="13.5" customHeight="1">
      <c r="A6" s="70" t="s">
        <v>3</v>
      </c>
      <c r="B6" s="71"/>
      <c r="C6" s="62" t="s">
        <v>124</v>
      </c>
      <c r="D6" s="62"/>
      <c r="E6" s="62"/>
      <c r="F6" s="15" t="s">
        <v>9</v>
      </c>
      <c r="G6" s="72" t="s">
        <v>125</v>
      </c>
      <c r="H6" s="73"/>
      <c r="I6" s="73"/>
      <c r="J6" s="33"/>
      <c r="K6" s="34"/>
      <c r="L6" s="34"/>
      <c r="M6" s="34"/>
      <c r="N6" s="35"/>
    </row>
    <row r="7" spans="1:14" ht="13.5" customHeight="1" thickBot="1">
      <c r="A7" s="59" t="str">
        <f>IF($K$2="Division II/III","# Div II Entries:","# of Entries:")</f>
        <v># of Entries:</v>
      </c>
      <c r="B7" s="60"/>
      <c r="C7" s="32">
        <v>20</v>
      </c>
      <c r="D7" s="26" t="str">
        <f>IF($K$2="Division II/III","# Div II Quals:","# of Qualifiers:")</f>
        <v># of Qualifiers:</v>
      </c>
      <c r="E7" s="26"/>
      <c r="F7" s="31">
        <f>MIN($C$7,MAX(CEILING($C$7/4,1),VLOOKUP($K$2,Lists!$B$2:$C$8,2,FALSE)))</f>
        <v>5</v>
      </c>
      <c r="G7" s="61">
        <f>IF($K$2="Division II/III","# Div III Entries:","")</f>
      </c>
      <c r="H7" s="60"/>
      <c r="I7" s="31">
        <f>IF($K$2="Division II/III",_xlfn.COUNTIFS($B$13:$B$899,"&lt;&gt;",$L$13:$L$899,"=D*")+_xlfn.COUNTIFS($B$13:$B$899,"&lt;&gt;",$L$13:$L$899,"=E*")+_xlfn.COUNTIFS($B$13:$B$899,"&lt;&gt;",$L$13:$L$899,"=U*"),"")</f>
      </c>
      <c r="J7" s="26">
        <f>IF($K$2="Division II/III","# Div III Quals:","")</f>
      </c>
      <c r="K7" s="27"/>
      <c r="L7" s="21">
        <f>IF($K$2="Division II/III",MIN($I$7,MAX(CEILING($I$7/4,1),VLOOKUP($K$2,Lists!$B$2:$C$8,2,FALSE))),"")</f>
      </c>
      <c r="M7" s="29"/>
      <c r="N7" s="30"/>
    </row>
    <row r="8" spans="1:14" ht="12.75">
      <c r="A8" s="76" t="s">
        <v>10</v>
      </c>
      <c r="B8" s="77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8" t="s">
        <v>11</v>
      </c>
      <c r="B9" s="79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6" t="s">
        <v>110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13.5" thickBot="1">
      <c r="A11" s="39"/>
      <c r="B11" s="40" t="s">
        <v>115</v>
      </c>
      <c r="C11" s="41"/>
      <c r="D11" s="41"/>
      <c r="E11" s="74">
        <v>123400123</v>
      </c>
      <c r="F11" s="75"/>
      <c r="G11" s="44">
        <v>2000</v>
      </c>
      <c r="H11" s="41" t="s">
        <v>119</v>
      </c>
      <c r="I11" s="42"/>
      <c r="J11" s="42"/>
      <c r="K11" s="42"/>
      <c r="L11" s="40" t="s">
        <v>116</v>
      </c>
      <c r="M11" s="40" t="s">
        <v>117</v>
      </c>
      <c r="N11" s="43" t="s">
        <v>118</v>
      </c>
    </row>
    <row r="12" spans="1:14" ht="26.25" thickBot="1">
      <c r="A12" s="46" t="s">
        <v>4</v>
      </c>
      <c r="B12" s="69" t="s">
        <v>8</v>
      </c>
      <c r="C12" s="69"/>
      <c r="D12" s="69"/>
      <c r="E12" s="69" t="s">
        <v>5</v>
      </c>
      <c r="F12" s="69"/>
      <c r="G12" s="45" t="s">
        <v>6</v>
      </c>
      <c r="H12" s="69" t="s">
        <v>7</v>
      </c>
      <c r="I12" s="69"/>
      <c r="J12" s="69"/>
      <c r="K12" s="69"/>
      <c r="L12" s="45" t="s">
        <v>12</v>
      </c>
      <c r="M12" s="47" t="s">
        <v>111</v>
      </c>
      <c r="N12" s="48" t="s">
        <v>112</v>
      </c>
    </row>
    <row r="13" spans="1:14" ht="12.75">
      <c r="A13" s="18">
        <v>1</v>
      </c>
      <c r="B13" s="36" t="s">
        <v>135</v>
      </c>
      <c r="C13" s="37"/>
      <c r="D13" s="38"/>
      <c r="E13" s="36"/>
      <c r="F13" s="38"/>
      <c r="G13" s="5">
        <v>1995</v>
      </c>
      <c r="H13" s="36" t="s">
        <v>119</v>
      </c>
      <c r="I13" s="37"/>
      <c r="J13" s="37"/>
      <c r="K13" s="38"/>
      <c r="L13" s="5" t="s">
        <v>127</v>
      </c>
      <c r="M13" s="1" t="s">
        <v>148</v>
      </c>
      <c r="N13" s="1" t="s">
        <v>128</v>
      </c>
    </row>
    <row r="14" spans="1:14" ht="12.75">
      <c r="A14" s="18">
        <v>2</v>
      </c>
      <c r="B14" s="36" t="s">
        <v>131</v>
      </c>
      <c r="C14" s="37"/>
      <c r="D14" s="38"/>
      <c r="E14" s="36"/>
      <c r="F14" s="38"/>
      <c r="G14" s="5">
        <v>1991</v>
      </c>
      <c r="H14" s="36" t="s">
        <v>132</v>
      </c>
      <c r="I14" s="37"/>
      <c r="J14" s="37"/>
      <c r="K14" s="38"/>
      <c r="L14" s="5" t="s">
        <v>127</v>
      </c>
      <c r="M14" s="20"/>
      <c r="N14" s="19" t="s">
        <v>163</v>
      </c>
    </row>
    <row r="15" spans="1:14" ht="12.75">
      <c r="A15" s="18">
        <v>3</v>
      </c>
      <c r="B15" s="36" t="s">
        <v>133</v>
      </c>
      <c r="C15" s="37"/>
      <c r="D15" s="38"/>
      <c r="E15" s="36"/>
      <c r="F15" s="38"/>
      <c r="G15" s="5">
        <v>1971</v>
      </c>
      <c r="H15" s="36" t="s">
        <v>152</v>
      </c>
      <c r="I15" s="37"/>
      <c r="J15" s="37"/>
      <c r="K15" s="38"/>
      <c r="L15" s="5" t="s">
        <v>127</v>
      </c>
      <c r="N15" s="55" t="s">
        <v>128</v>
      </c>
    </row>
    <row r="16" spans="1:14" ht="12.75">
      <c r="A16" s="18">
        <v>4</v>
      </c>
      <c r="B16" s="36" t="s">
        <v>141</v>
      </c>
      <c r="C16" s="37"/>
      <c r="D16" s="38"/>
      <c r="E16" s="36"/>
      <c r="F16" s="38"/>
      <c r="G16" s="5">
        <v>1996</v>
      </c>
      <c r="H16" s="36" t="s">
        <v>142</v>
      </c>
      <c r="I16" s="37"/>
      <c r="J16" s="37"/>
      <c r="K16" s="38"/>
      <c r="L16" s="5" t="s">
        <v>139</v>
      </c>
      <c r="M16" s="20" t="s">
        <v>153</v>
      </c>
      <c r="N16" s="19" t="s">
        <v>128</v>
      </c>
    </row>
    <row r="17" spans="1:14" ht="12.75">
      <c r="A17" s="18">
        <v>5</v>
      </c>
      <c r="B17" s="36" t="s">
        <v>138</v>
      </c>
      <c r="C17" s="37"/>
      <c r="D17" s="38"/>
      <c r="E17" s="36"/>
      <c r="F17" s="38"/>
      <c r="G17" s="5">
        <v>1994</v>
      </c>
      <c r="H17" s="36" t="s">
        <v>119</v>
      </c>
      <c r="I17" s="37"/>
      <c r="J17" s="37"/>
      <c r="K17" s="38"/>
      <c r="L17" s="5" t="s">
        <v>139</v>
      </c>
      <c r="M17" s="20"/>
      <c r="N17" s="19" t="s">
        <v>128</v>
      </c>
    </row>
    <row r="18" spans="1:14" ht="12.75">
      <c r="A18" s="18">
        <v>6</v>
      </c>
      <c r="B18" s="49" t="s">
        <v>149</v>
      </c>
      <c r="C18" s="50"/>
      <c r="D18" s="50"/>
      <c r="E18" s="49"/>
      <c r="F18" s="50"/>
      <c r="G18" s="53">
        <v>1971</v>
      </c>
      <c r="H18" s="50" t="s">
        <v>130</v>
      </c>
      <c r="I18" s="50"/>
      <c r="J18" s="50"/>
      <c r="K18" s="50"/>
      <c r="L18" s="54" t="s">
        <v>150</v>
      </c>
      <c r="M18" s="5"/>
      <c r="N18" s="19" t="s">
        <v>128</v>
      </c>
    </row>
    <row r="19" spans="1:19" ht="12.75">
      <c r="A19" s="18">
        <v>7</v>
      </c>
      <c r="B19" s="36" t="s">
        <v>140</v>
      </c>
      <c r="C19" s="37"/>
      <c r="D19" s="38"/>
      <c r="E19" s="36"/>
      <c r="F19" s="38"/>
      <c r="G19" s="5">
        <v>1996</v>
      </c>
      <c r="H19" s="36" t="s">
        <v>119</v>
      </c>
      <c r="I19" s="37"/>
      <c r="J19" s="37"/>
      <c r="K19" s="38"/>
      <c r="L19" s="5" t="s">
        <v>139</v>
      </c>
      <c r="M19" s="20"/>
      <c r="N19" s="19"/>
      <c r="R19" s="4"/>
      <c r="S19" s="4"/>
    </row>
    <row r="20" spans="1:21" ht="12.75">
      <c r="A20" s="18">
        <v>8</v>
      </c>
      <c r="B20" s="36" t="s">
        <v>147</v>
      </c>
      <c r="C20" s="37"/>
      <c r="D20" s="38"/>
      <c r="E20" s="36"/>
      <c r="F20" s="38"/>
      <c r="G20" s="5">
        <v>1996</v>
      </c>
      <c r="H20" s="36" t="s">
        <v>119</v>
      </c>
      <c r="I20" s="37"/>
      <c r="J20" s="37"/>
      <c r="K20" s="38"/>
      <c r="L20" s="5" t="s">
        <v>139</v>
      </c>
      <c r="M20" s="20"/>
      <c r="N20" s="19"/>
      <c r="P20" s="25"/>
      <c r="R20" s="4"/>
      <c r="S20" s="4"/>
      <c r="U20" s="2"/>
    </row>
    <row r="21" spans="1:14" ht="12.75">
      <c r="A21" s="18">
        <v>9</v>
      </c>
      <c r="B21" s="1" t="s">
        <v>154</v>
      </c>
      <c r="E21" s="49"/>
      <c r="G21" s="54">
        <v>1978</v>
      </c>
      <c r="H21" s="1" t="s">
        <v>126</v>
      </c>
      <c r="L21" s="54" t="s">
        <v>139</v>
      </c>
      <c r="M21" s="55"/>
      <c r="N21" s="55"/>
    </row>
    <row r="22" spans="1:14" ht="12.75">
      <c r="A22" s="18">
        <v>10</v>
      </c>
      <c r="B22" s="36" t="s">
        <v>146</v>
      </c>
      <c r="C22" s="37"/>
      <c r="D22" s="38"/>
      <c r="E22" s="36"/>
      <c r="F22" s="38"/>
      <c r="G22" s="5">
        <v>1955</v>
      </c>
      <c r="H22" s="36" t="s">
        <v>136</v>
      </c>
      <c r="I22" s="37"/>
      <c r="J22" s="37"/>
      <c r="K22" s="38"/>
      <c r="L22" s="5" t="s">
        <v>139</v>
      </c>
      <c r="M22" s="20"/>
      <c r="N22" s="19" t="s">
        <v>137</v>
      </c>
    </row>
    <row r="23" spans="1:14" ht="12.75">
      <c r="A23" s="18">
        <v>11</v>
      </c>
      <c r="B23" s="36" t="s">
        <v>144</v>
      </c>
      <c r="C23" s="37"/>
      <c r="D23" s="38"/>
      <c r="E23" s="36"/>
      <c r="F23" s="38"/>
      <c r="G23" s="5">
        <v>1964</v>
      </c>
      <c r="H23" s="36" t="s">
        <v>136</v>
      </c>
      <c r="I23" s="37"/>
      <c r="J23" s="37"/>
      <c r="K23" s="38"/>
      <c r="L23" s="5" t="s">
        <v>139</v>
      </c>
      <c r="M23" s="20"/>
      <c r="N23" s="19" t="s">
        <v>134</v>
      </c>
    </row>
    <row r="24" spans="1:14" ht="12.75">
      <c r="A24" s="18">
        <v>12</v>
      </c>
      <c r="B24" s="49" t="s">
        <v>151</v>
      </c>
      <c r="C24" s="50"/>
      <c r="D24" s="50"/>
      <c r="E24" s="49"/>
      <c r="F24" s="50"/>
      <c r="G24" s="53">
        <v>1961</v>
      </c>
      <c r="H24" s="49" t="s">
        <v>130</v>
      </c>
      <c r="I24" s="50"/>
      <c r="J24" s="50"/>
      <c r="K24" s="50"/>
      <c r="L24" s="5" t="s">
        <v>139</v>
      </c>
      <c r="M24" s="20"/>
      <c r="N24" s="19" t="s">
        <v>137</v>
      </c>
    </row>
    <row r="25" spans="1:14" ht="12.75">
      <c r="A25" s="18">
        <v>13</v>
      </c>
      <c r="B25" s="1" t="s">
        <v>161</v>
      </c>
      <c r="E25" s="52"/>
      <c r="G25" s="56">
        <v>1972</v>
      </c>
      <c r="H25" s="52" t="s">
        <v>126</v>
      </c>
      <c r="L25" s="18" t="s">
        <v>162</v>
      </c>
      <c r="M25" s="20"/>
      <c r="N25" s="19"/>
    </row>
    <row r="26" spans="1:14" ht="12.75">
      <c r="A26" s="18">
        <v>14</v>
      </c>
      <c r="B26" s="36" t="s">
        <v>160</v>
      </c>
      <c r="C26" s="37"/>
      <c r="D26" s="37"/>
      <c r="E26" s="36"/>
      <c r="F26" s="38"/>
      <c r="G26" s="5">
        <v>1966</v>
      </c>
      <c r="H26" s="36" t="s">
        <v>142</v>
      </c>
      <c r="I26" s="37"/>
      <c r="J26" s="37"/>
      <c r="K26" s="38"/>
      <c r="L26" s="5" t="s">
        <v>139</v>
      </c>
      <c r="M26" s="20"/>
      <c r="N26" s="19" t="s">
        <v>134</v>
      </c>
    </row>
    <row r="27" spans="1:14" ht="12.75">
      <c r="A27" s="18">
        <v>15</v>
      </c>
      <c r="B27" s="36" t="s">
        <v>143</v>
      </c>
      <c r="C27" s="37"/>
      <c r="D27" s="37"/>
      <c r="E27" s="36"/>
      <c r="F27" s="38"/>
      <c r="G27" s="5">
        <v>1996</v>
      </c>
      <c r="H27" s="36" t="s">
        <v>119</v>
      </c>
      <c r="I27" s="37"/>
      <c r="J27" s="37"/>
      <c r="K27" s="38"/>
      <c r="L27" s="5" t="s">
        <v>139</v>
      </c>
      <c r="N27" s="55"/>
    </row>
    <row r="28" spans="1:14" ht="12.75">
      <c r="A28" s="18">
        <v>16</v>
      </c>
      <c r="B28" s="36" t="s">
        <v>164</v>
      </c>
      <c r="C28" s="37"/>
      <c r="D28" s="37"/>
      <c r="E28" s="36"/>
      <c r="F28" s="38"/>
      <c r="G28" s="5">
        <v>1966</v>
      </c>
      <c r="H28" s="36" t="s">
        <v>126</v>
      </c>
      <c r="I28" s="37"/>
      <c r="J28" s="37"/>
      <c r="K28" s="38"/>
      <c r="L28" s="5" t="s">
        <v>139</v>
      </c>
      <c r="M28" s="20"/>
      <c r="N28" s="19" t="s">
        <v>134</v>
      </c>
    </row>
    <row r="29" spans="1:14" ht="12.75">
      <c r="A29" s="18">
        <v>17</v>
      </c>
      <c r="B29" s="1" t="s">
        <v>159</v>
      </c>
      <c r="E29" s="51"/>
      <c r="F29" s="57"/>
      <c r="G29" s="5">
        <v>1980</v>
      </c>
      <c r="H29" s="1" t="s">
        <v>126</v>
      </c>
      <c r="K29" s="57"/>
      <c r="L29" s="20" t="s">
        <v>139</v>
      </c>
      <c r="M29" s="57"/>
      <c r="N29" s="55"/>
    </row>
    <row r="30" spans="1:14" ht="12.75">
      <c r="A30" s="18">
        <v>18</v>
      </c>
      <c r="B30" s="36" t="s">
        <v>145</v>
      </c>
      <c r="C30" s="37"/>
      <c r="D30" s="37"/>
      <c r="E30" s="36"/>
      <c r="F30" s="38"/>
      <c r="G30" s="5">
        <v>1952</v>
      </c>
      <c r="H30" s="36" t="s">
        <v>136</v>
      </c>
      <c r="I30" s="37"/>
      <c r="J30" s="37"/>
      <c r="K30" s="38"/>
      <c r="L30" s="5" t="s">
        <v>139</v>
      </c>
      <c r="M30" s="20"/>
      <c r="N30" s="19" t="s">
        <v>137</v>
      </c>
    </row>
    <row r="31" spans="1:14" ht="12.75">
      <c r="A31" s="18">
        <v>19</v>
      </c>
      <c r="B31" s="49" t="s">
        <v>157</v>
      </c>
      <c r="C31" s="50"/>
      <c r="D31" s="50"/>
      <c r="E31" s="49"/>
      <c r="F31" s="57"/>
      <c r="G31" s="5">
        <v>1957</v>
      </c>
      <c r="H31" s="50" t="s">
        <v>158</v>
      </c>
      <c r="I31" s="50"/>
      <c r="J31" s="50"/>
      <c r="K31" s="57"/>
      <c r="L31" s="5" t="s">
        <v>139</v>
      </c>
      <c r="M31" s="20"/>
      <c r="N31" s="19" t="s">
        <v>137</v>
      </c>
    </row>
    <row r="32" spans="1:14" ht="12.75">
      <c r="A32" s="18">
        <v>20</v>
      </c>
      <c r="B32" s="36" t="s">
        <v>155</v>
      </c>
      <c r="C32" s="37"/>
      <c r="D32" s="38"/>
      <c r="E32" s="36"/>
      <c r="F32" s="38"/>
      <c r="G32" s="5">
        <v>1955</v>
      </c>
      <c r="H32" s="36" t="s">
        <v>156</v>
      </c>
      <c r="I32" s="37"/>
      <c r="J32" s="37"/>
      <c r="K32" s="38"/>
      <c r="L32" s="5" t="s">
        <v>139</v>
      </c>
      <c r="M32" s="20"/>
      <c r="N32" s="19" t="s">
        <v>137</v>
      </c>
    </row>
    <row r="33" spans="1:14" ht="12.75">
      <c r="A33" s="18">
        <v>21</v>
      </c>
      <c r="B33" s="36"/>
      <c r="C33" s="37"/>
      <c r="D33" s="38"/>
      <c r="E33" s="36"/>
      <c r="F33" s="38"/>
      <c r="G33" s="5"/>
      <c r="H33" s="36"/>
      <c r="I33" s="37"/>
      <c r="J33" s="37"/>
      <c r="K33" s="38"/>
      <c r="L33" s="5"/>
      <c r="M33" s="20"/>
      <c r="N33" s="19"/>
    </row>
    <row r="34" spans="1:14" ht="12.75">
      <c r="A34" s="18">
        <v>22</v>
      </c>
      <c r="B34" s="36"/>
      <c r="C34" s="37"/>
      <c r="D34" s="38"/>
      <c r="E34" s="36"/>
      <c r="F34" s="38"/>
      <c r="G34" s="5"/>
      <c r="H34" s="36"/>
      <c r="I34" s="37"/>
      <c r="J34" s="37"/>
      <c r="K34" s="38"/>
      <c r="L34" s="5"/>
      <c r="M34" s="20"/>
      <c r="N34" s="19"/>
    </row>
    <row r="35" spans="1:14" ht="12.75">
      <c r="A35" s="18">
        <v>23</v>
      </c>
      <c r="B35" s="36"/>
      <c r="C35" s="37"/>
      <c r="D35" s="38"/>
      <c r="E35" s="36"/>
      <c r="F35" s="38"/>
      <c r="G35" s="5"/>
      <c r="H35" s="36"/>
      <c r="I35" s="37"/>
      <c r="J35" s="37"/>
      <c r="K35" s="38"/>
      <c r="L35" s="5"/>
      <c r="M35" s="20"/>
      <c r="N35" s="19"/>
    </row>
    <row r="36" spans="1:14" ht="12.75">
      <c r="A36" s="18">
        <v>24</v>
      </c>
      <c r="B36" s="36"/>
      <c r="C36" s="37"/>
      <c r="D36" s="38"/>
      <c r="E36" s="36"/>
      <c r="F36" s="38"/>
      <c r="G36" s="5"/>
      <c r="H36" s="36"/>
      <c r="I36" s="37"/>
      <c r="J36" s="37"/>
      <c r="K36" s="38"/>
      <c r="L36" s="5"/>
      <c r="M36" s="20"/>
      <c r="N36" s="19"/>
    </row>
    <row r="37" spans="1:14" ht="12.75">
      <c r="A37" s="18">
        <v>25</v>
      </c>
      <c r="B37" s="36"/>
      <c r="C37" s="37"/>
      <c r="D37" s="38"/>
      <c r="E37" s="36"/>
      <c r="F37" s="38"/>
      <c r="G37" s="5"/>
      <c r="H37" s="36"/>
      <c r="I37" s="37"/>
      <c r="J37" s="37"/>
      <c r="K37" s="38"/>
      <c r="L37" s="5"/>
      <c r="M37" s="20"/>
      <c r="N37" s="19"/>
    </row>
    <row r="38" spans="1:14" ht="12.75">
      <c r="A38" s="18">
        <v>26</v>
      </c>
      <c r="B38" s="36"/>
      <c r="C38" s="37"/>
      <c r="D38" s="38"/>
      <c r="E38" s="36"/>
      <c r="F38" s="38"/>
      <c r="G38" s="5"/>
      <c r="H38" s="36"/>
      <c r="I38" s="37"/>
      <c r="J38" s="37"/>
      <c r="K38" s="38"/>
      <c r="L38" s="5"/>
      <c r="M38" s="20"/>
      <c r="N38" s="19"/>
    </row>
    <row r="39" spans="1:14" ht="12.75">
      <c r="A39" s="18">
        <v>27</v>
      </c>
      <c r="B39" s="36"/>
      <c r="C39" s="37"/>
      <c r="D39" s="38"/>
      <c r="E39" s="36"/>
      <c r="F39" s="38"/>
      <c r="G39" s="5"/>
      <c r="H39" s="36"/>
      <c r="I39" s="37"/>
      <c r="J39" s="37"/>
      <c r="K39" s="38"/>
      <c r="L39" s="5"/>
      <c r="M39" s="20"/>
      <c r="N39" s="19"/>
    </row>
    <row r="40" spans="1:14" ht="12.75">
      <c r="A40" s="18">
        <v>28</v>
      </c>
      <c r="B40" s="36"/>
      <c r="C40" s="37"/>
      <c r="D40" s="38"/>
      <c r="E40" s="36"/>
      <c r="F40" s="38"/>
      <c r="G40" s="5"/>
      <c r="H40" s="36"/>
      <c r="I40" s="37"/>
      <c r="J40" s="37"/>
      <c r="K40" s="38"/>
      <c r="L40" s="5"/>
      <c r="M40" s="20"/>
      <c r="N40" s="19"/>
    </row>
    <row r="41" ht="12.75">
      <c r="A41" s="1" t="s">
        <v>129</v>
      </c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  <mergeCell ref="H12:K12"/>
    <mergeCell ref="A6:B6"/>
    <mergeCell ref="G6:I6"/>
    <mergeCell ref="E11:F11"/>
    <mergeCell ref="B12:D12"/>
    <mergeCell ref="E12:F12"/>
    <mergeCell ref="A8:B8"/>
    <mergeCell ref="A9:B9"/>
    <mergeCell ref="A5:B5"/>
    <mergeCell ref="A7:B7"/>
    <mergeCell ref="G7:H7"/>
    <mergeCell ref="C6:E6"/>
    <mergeCell ref="C5:I5"/>
    <mergeCell ref="A10:N10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2012-03-03T00:43:53Z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